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</definedNames>
  <calcPr fullCalcOnLoad="1"/>
</workbook>
</file>

<file path=xl/sharedStrings.xml><?xml version="1.0" encoding="utf-8"?>
<sst xmlns="http://schemas.openxmlformats.org/spreadsheetml/2006/main" count="115" uniqueCount="113">
  <si>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</si>
  <si>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</si>
  <si>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</si>
  <si>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</si>
  <si>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</si>
  <si>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</si>
  <si>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</si>
  <si>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</si>
  <si>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</si>
  <si>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</si>
  <si>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</si>
  <si>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</si>
  <si>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</si>
  <si>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</si>
  <si>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</si>
  <si>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</si>
  <si>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</si>
  <si>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</si>
  <si>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</si>
  <si>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</si>
  <si>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</si>
  <si>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Податок 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</si>
  <si>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</si>
  <si>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18010500 </t>
  </si>
  <si>
    <t>Земельний податок з юридичних осіб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</si>
  <si>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</si>
  <si>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Орендна плата з юридичних осіб</t>
  </si>
  <si>
    <t>18010700 </t>
  </si>
  <si>
    <t>Земельний податок з фізичних осіб</t>
  </si>
  <si>
    <t>18010900 </t>
  </si>
  <si>
    <t>Орендна плата з фізичних осіб</t>
  </si>
  <si>
    <t>Транспортний податок з фізичних осіб</t>
  </si>
  <si>
    <t>Єдиний податок з юридичних осіб</t>
  </si>
  <si>
    <t>Єдиний податок з фізичних осіб</t>
  </si>
  <si>
    <t>Єдиний податок</t>
  </si>
  <si>
    <t>Туристичний збір</t>
  </si>
  <si>
    <t>Туристичний збір, сплачений фізичними особами</t>
  </si>
  <si>
    <t>Екологічний податок</t>
  </si>
  <si>
    <t>Надходження від скидів забруднюючих речовин безпосередньо у водні об’єкти</t>
  </si>
  <si>
    <t>Інші  надходження</t>
  </si>
  <si>
    <t>Інші надходження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</si>
  <si>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</si>
  <si>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</si>
  <si>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</si>
  <si>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</si>
  <si>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пов’язане з видачею та оформленням закордонних паспортів(посвідок) та паспортів громадян України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</si>
  <si>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</si>
  <si>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</si>
  <si>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Кошти від продажу землі</t>
  </si>
  <si>
    <t>Освітня субвенція з державного бюджету місцевим бюджетам</t>
  </si>
  <si>
    <t>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</si>
  <si>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</si>
  <si>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Державне мито, не  віднесене  до  інших  категорій</t>
  </si>
  <si>
    <t>Кошти від продажу земельних ділянок несільськогосподарського призначення, що перебувають у  державній або комунальній власності, та земельних ділянок, які знаходяться на території Автономної республіки Крим</t>
  </si>
  <si>
    <t>Цільові фонди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</si>
  <si>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</si>
  <si>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</si>
  <si>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</si>
  <si>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</si>
  <si>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(грн.)</t>
  </si>
  <si>
    <t>Рентна плата та плата за використання інших природних ресурсів</t>
  </si>
  <si>
    <t>Інші субвенції з місцевого бюджету</t>
  </si>
  <si>
    <t>Усього</t>
  </si>
  <si>
    <t>усього</t>
  </si>
  <si>
    <t>у тому               числі  бюджет розвитку</t>
  </si>
  <si>
    <t>Найменування згідно з
  Класифікацією  фінансування бюджету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</si>
  <si>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</si>
  <si>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</si>
  <si>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Субвенція з місцевого бюджету на здійснення переданих видатків у сфері освіти за рахунок коштів освітньої субвенції</t>
  </si>
  <si>
    <t>Плата за встановлення земельного сервітуту</t>
  </si>
  <si>
    <t>02558000000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</si>
  <si>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</si>
  <si>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</si>
  <si>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 податок з вироблених в Україні підакцизних товарів(продукції)</t>
  </si>
  <si>
    <t>Пальне</t>
  </si>
  <si>
    <t>Акцизний  податок з ввезених на митну територію України підакцизних товарів(продукції)</t>
  </si>
  <si>
    <t>Транспортний податок з юридичних осіб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</si>
  <si>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</si>
  <si>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</si>
  <si>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</si>
  <si>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Частина чистого прибутку (доходу) державних або  комунальних унітарних підприємств та їх об’єднань, що вилучається до відповідного бюджету, та дивіденди (дохід), нараховані на акції (частки) господарських товариств, у статутних капіталах яких є  державна або комунальна власність</t>
  </si>
  <si>
    <t>Плата за скорочення термінів  надання 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 повязаних з такою державною реєстрацією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</si>
  <si>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</si>
  <si>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Кошти від продажу землі і нематеріальних активів</t>
  </si>
  <si>
    <t>Рентна плата за користування надрами для видобування інших корисних копалин загальнодержавного значення</t>
  </si>
  <si>
    <t>Субвенції з державного бюджету місцевим бюджетам</t>
  </si>
  <si>
    <t>Секретар міської ради</t>
  </si>
  <si>
    <t>Тетяна БОРИСОВА</t>
  </si>
  <si>
    <t xml:space="preserve">Дотація з місцевих бюджетів іншим місцевим бюджетам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</si>
  <si>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</si>
  <si>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Додаток 1
до рішення 14 сесії                                                                міської ради 8 скликання                                                                        від 23.12.2021 року №473
</t>
  </si>
  <si>
    <t xml:space="preserve"> Доходи бюджету Могилів-Подільської міської територіальної 
громади Могилів-Подільського району Вінницької області на 2022 рік</t>
  </si>
  <si>
    <t>Всього доходів:</t>
  </si>
  <si>
    <t xml:space="preserve">Податок та збір на доходи фізичних  осіб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</si>
  <si>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</si>
  <si>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Акцизний податок з реалізації суб'єктами  господарювання роздрібної  торгівлі підакцизних  товарів</t>
  </si>
  <si>
    <t xml:space="preserve"> Податок на нерухоме майно, відмінне від земельної ділянки, сплачений юридичними особами, які є власниками об'єктів житлової  нерухомості</t>
  </si>
  <si>
    <t>Податок на нерухоме майно, відмінне від земельної ділянки, сплачений фізичними особами, які є власниками об'єктів  нежитлової нерухомості</t>
  </si>
  <si>
    <t xml:space="preserve">Єдиний  податок сільськогосподарських товаровиробників у яких частка сільськогосподарського виробництва за попередній податковий (звітний) рік дорівнює або  перевищує 75 відсотків </t>
  </si>
  <si>
    <t>Екологічний податок, який справляється за викиди в атмосферне повітря забруднюючих речовин стаціонарними джерелами заьруднення в(за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</si>
  <si>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 видів відходів як вторинної сировини </t>
  </si>
  <si>
    <t>Частина чистого прибутку (доходу) комунальних унітарних підприємств та їх об’єднань, що вилучається до відповідного  місцевого бюджету</t>
  </si>
  <si>
    <t>Адміністративні штрафи та штрафні санкції  за порушення  законодавства у сфері виробництва та обігу алкогольних напоїв  та тютюнових виробів</t>
  </si>
  <si>
    <t>Адміністративний збір за проведення  державної реєстрації юридичних  осіб, фізичних осіб - підприємців та громадських формувань</t>
  </si>
  <si>
    <t>Плата за надання адміністративних  послуг</t>
  </si>
  <si>
    <t>Плата за надання інших адміністративних  послуг</t>
  </si>
  <si>
    <t>Адніністративний збір за державну реєстрацію речових прав на нерухоме  майно та їх обтяжень</t>
  </si>
  <si>
    <t>Надходження від орендної плати за користування майновим комплексом та іншим майном, що перебуває в комунальній власності</t>
  </si>
  <si>
    <t>Грошові стягнення за шкоду, заподіяну порушенням законодавста про  охорону навколишнього природного середовища  внаслідок господарської та іншої діяльності</t>
  </si>
  <si>
    <t>Разом доходів</t>
  </si>
  <si>
    <t>Базова дотація</t>
  </si>
  <si>
    <t>Субвенції з місцевих бюджетів  іншим місцевим бюджетам</t>
  </si>
  <si>
    <t>Дотації з державного бюджету місцевим бюджетам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</si>
</sst>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2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Times New Roman"/>
      <family val="1"/>
    </font>
    <font>
      <sz val="12"/>
      <color rgb="FF33333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20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3" fontId="29" fillId="0" borderId="12" xfId="0" applyNumberFormat="1" applyFont="1" applyFill="1" applyBorder="1" applyAlignment="1" applyProtection="1">
      <alignment horizontal="center" vertical="center" wrapText="1"/>
      <protection/>
    </xf>
    <xf numFmtId="3" fontId="29" fillId="0" borderId="12" xfId="0" applyNumberFormat="1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3" fontId="28" fillId="0" borderId="12" xfId="0" applyNumberFormat="1" applyFont="1" applyBorder="1" applyAlignment="1">
      <alignment horizontal="center" vertical="center" wrapText="1"/>
    </xf>
    <xf numFmtId="3" fontId="27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12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49" fontId="29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9" fillId="0" borderId="12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51" fillId="0" borderId="12" xfId="0" applyNumberFormat="1" applyFont="1" applyFill="1" applyBorder="1" applyAlignment="1" applyProtection="1">
      <alignment horizontal="center" vertical="center" wrapText="1"/>
      <protection/>
    </xf>
    <xf numFmtId="3" fontId="51" fillId="0" borderId="12" xfId="0" applyNumberFormat="1" applyFont="1" applyBorder="1" applyAlignment="1">
      <alignment horizontal="center" vertical="center" wrapText="1"/>
    </xf>
    <xf numFmtId="3" fontId="29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0" fontId="42" fillId="0" borderId="13" xfId="0" applyNumberFormat="1" applyFont="1" applyFill="1" applyBorder="1" applyAlignment="1" applyProtection="1">
      <alignment horizontal="right"/>
      <protection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7" fillId="0" borderId="12" xfId="0" applyFont="1" applyBorder="1" applyAlignment="1">
      <alignment horizontal="left" vertical="top" wrapText="1"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7" fillId="0" borderId="12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27" fillId="0" borderId="12" xfId="0" applyFont="1" applyBorder="1" applyAlignment="1">
      <alignment vertical="top"/>
    </xf>
    <xf numFmtId="0" fontId="29" fillId="0" borderId="12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Alignment="1" applyProtection="1">
      <alignment horizontal="right" vertical="center" wrapText="1"/>
      <protection/>
    </xf>
    <xf numFmtId="0" fontId="27" fillId="0" borderId="0" xfId="0" applyNumberFormat="1" applyFont="1" applyFill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4"/>
  <sheetViews>
    <sheetView showGridLines="0" showZeros="0" tabSelected="1" workbookViewId="0" topLeftCell="A1">
      <selection activeCell="B4" sqref="B4:B5"/>
    </sheetView>
  </sheetViews>
  <sheetFormatPr defaultColWidth="9.16015625" defaultRowHeight="12.75"/>
  <cols>
    <col min="1" max="1" width="11.83203125" style="1" customWidth="1"/>
    <col min="2" max="2" width="46.33203125" style="1" customWidth="1"/>
    <col min="3" max="3" width="14.16015625" style="1" customWidth="1"/>
    <col min="4" max="4" width="14.66015625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09.5" customHeight="1">
      <c r="C1" s="67" t="s">
        <v>90</v>
      </c>
      <c r="D1" s="68"/>
      <c r="E1" s="68"/>
      <c r="F1" s="68"/>
      <c r="M1" s="1"/>
    </row>
    <row r="2" spans="1:6" ht="53.25" customHeight="1">
      <c r="A2" s="70" t="s">
        <v>91</v>
      </c>
      <c r="B2" s="71"/>
      <c r="C2" s="71"/>
      <c r="D2" s="71"/>
      <c r="E2" s="71"/>
      <c r="F2" s="72"/>
    </row>
    <row r="3" spans="1:6" ht="30" customHeight="1">
      <c r="A3" s="37" t="s">
        <v>70</v>
      </c>
      <c r="B3" s="38"/>
      <c r="C3" s="12"/>
      <c r="D3" s="12"/>
      <c r="E3" s="12"/>
      <c r="F3" s="49" t="s">
        <v>59</v>
      </c>
    </row>
    <row r="4" spans="1:6" ht="62.25" customHeight="1">
      <c r="A4" s="66" t="s">
        <v>0</v>
      </c>
      <c r="B4" s="66" t="s">
        <v>65</v>
      </c>
      <c r="C4" s="69" t="s">
        <v>62</v>
      </c>
      <c r="D4" s="69" t="s">
        <v>13</v>
      </c>
      <c r="E4" s="69" t="s">
        <v>14</v>
      </c>
      <c r="F4" s="69"/>
    </row>
    <row r="5" spans="1:6" ht="91.5" customHeight="1">
      <c r="A5" s="66"/>
      <c r="B5" s="66"/>
      <c r="C5" s="69"/>
      <c r="D5" s="69"/>
      <c r="E5" s="18" t="s">
        <v>63</v>
      </c>
      <c r="F5" s="19" t="s">
        <v>64</v>
      </c>
    </row>
    <row r="6" spans="1:253" s="5" customFormat="1" ht="31.5" customHeight="1">
      <c r="A6" s="13">
        <v>10000000</v>
      </c>
      <c r="B6" s="52" t="s">
        <v>2</v>
      </c>
      <c r="C6" s="23">
        <f>C7+C15+C21+C27+C47</f>
        <v>236340800</v>
      </c>
      <c r="D6" s="23">
        <f>D7+D15+D21+D27+D47</f>
        <v>236294000</v>
      </c>
      <c r="E6" s="23">
        <f>E7+E15+E21+E27+E47</f>
        <v>46800</v>
      </c>
      <c r="F6" s="23">
        <f>F7+F15+F21+F27+F47</f>
        <v>0</v>
      </c>
      <c r="G6" s="4"/>
      <c r="H6" s="4"/>
      <c r="I6" s="4"/>
      <c r="J6" s="4"/>
      <c r="K6" s="4"/>
      <c r="L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1" customFormat="1" ht="45" customHeight="1">
      <c r="A7" s="13">
        <v>11000000</v>
      </c>
      <c r="B7" s="52" t="s">
        <v>3</v>
      </c>
      <c r="C7" s="23">
        <f>D7+E7</f>
        <v>140130000</v>
      </c>
      <c r="D7" s="23">
        <f>D8+D13</f>
        <v>140130000</v>
      </c>
      <c r="E7" s="29"/>
      <c r="F7" s="29"/>
      <c r="G7" s="10"/>
      <c r="H7" s="10"/>
      <c r="I7" s="10"/>
      <c r="J7" s="10"/>
      <c r="K7" s="10"/>
      <c r="L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1" customFormat="1" ht="31.5" customHeight="1">
      <c r="A8" s="13">
        <v>11010000</v>
      </c>
      <c r="B8" s="50" t="s">
        <v>93</v>
      </c>
      <c r="C8" s="23">
        <f>D8+E8</f>
        <v>140010000</v>
      </c>
      <c r="D8" s="23">
        <f>D9+D10+D11+D12</f>
        <v>140010000</v>
      </c>
      <c r="E8" s="23">
        <f>E9+E10+E11+E12</f>
        <v>0</v>
      </c>
      <c r="F8" s="23">
        <f>F9+F10+F11+F12</f>
        <v>0</v>
      </c>
      <c r="G8" s="10"/>
      <c r="H8" s="10"/>
      <c r="I8" s="10"/>
      <c r="J8" s="10"/>
      <c r="K8" s="10"/>
      <c r="L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1" customFormat="1" ht="63" customHeight="1">
      <c r="A9" s="26">
        <v>11010100</v>
      </c>
      <c r="B9" s="53" t="s">
        <v>94</v>
      </c>
      <c r="C9" s="30">
        <f aca="true" t="shared" si="0" ref="C9:C71">D9+E9</f>
        <v>106625000</v>
      </c>
      <c r="D9" s="30">
        <v>106625000</v>
      </c>
      <c r="E9" s="29"/>
      <c r="F9" s="29"/>
      <c r="G9" s="10"/>
      <c r="H9" s="10"/>
      <c r="I9" s="10"/>
      <c r="J9" s="10"/>
      <c r="K9" s="10"/>
      <c r="L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1" customFormat="1" ht="96" customHeight="1">
      <c r="A10" s="26">
        <v>11010200</v>
      </c>
      <c r="B10" s="53" t="s">
        <v>17</v>
      </c>
      <c r="C10" s="30">
        <f t="shared" si="0"/>
        <v>25755000</v>
      </c>
      <c r="D10" s="30">
        <v>25755000</v>
      </c>
      <c r="E10" s="29"/>
      <c r="F10" s="29"/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1" customFormat="1" ht="59.25" customHeight="1">
      <c r="A11" s="26">
        <v>11010400</v>
      </c>
      <c r="B11" s="53" t="s">
        <v>18</v>
      </c>
      <c r="C11" s="30">
        <f t="shared" si="0"/>
        <v>6135000</v>
      </c>
      <c r="D11" s="30">
        <v>6135000</v>
      </c>
      <c r="E11" s="29"/>
      <c r="F11" s="29"/>
      <c r="G11" s="10"/>
      <c r="H11" s="10"/>
      <c r="I11" s="10"/>
      <c r="J11" s="10"/>
      <c r="K11" s="10"/>
      <c r="L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1" customFormat="1" ht="48" customHeight="1">
      <c r="A12" s="26">
        <v>11010500</v>
      </c>
      <c r="B12" s="53" t="s">
        <v>19</v>
      </c>
      <c r="C12" s="30">
        <f t="shared" si="0"/>
        <v>1495000</v>
      </c>
      <c r="D12" s="30">
        <v>1495000</v>
      </c>
      <c r="E12" s="29"/>
      <c r="F12" s="29"/>
      <c r="G12" s="10"/>
      <c r="H12" s="10"/>
      <c r="I12" s="10"/>
      <c r="J12" s="10"/>
      <c r="K12" s="10"/>
      <c r="L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1" customFormat="1" ht="21.75" customHeight="1">
      <c r="A13" s="13">
        <v>11020000</v>
      </c>
      <c r="B13" s="52" t="s">
        <v>4</v>
      </c>
      <c r="C13" s="23">
        <f t="shared" si="0"/>
        <v>120000</v>
      </c>
      <c r="D13" s="23">
        <f>D14</f>
        <v>120000</v>
      </c>
      <c r="E13" s="29"/>
      <c r="F13" s="29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6" s="10" customFormat="1" ht="34.5" customHeight="1">
      <c r="A14" s="26">
        <v>11020200</v>
      </c>
      <c r="B14" s="53" t="s">
        <v>20</v>
      </c>
      <c r="C14" s="23">
        <f t="shared" si="0"/>
        <v>120000</v>
      </c>
      <c r="D14" s="30">
        <v>120000</v>
      </c>
      <c r="E14" s="23"/>
      <c r="F14" s="23"/>
    </row>
    <row r="15" spans="1:253" s="11" customFormat="1" ht="48.75" customHeight="1">
      <c r="A15" s="27">
        <v>13000000</v>
      </c>
      <c r="B15" s="54" t="s">
        <v>60</v>
      </c>
      <c r="C15" s="23">
        <f t="shared" si="0"/>
        <v>69000</v>
      </c>
      <c r="D15" s="23">
        <f>D16+D19</f>
        <v>69000</v>
      </c>
      <c r="E15" s="29"/>
      <c r="F15" s="29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34.5" customHeight="1">
      <c r="A16" s="27">
        <v>13010000</v>
      </c>
      <c r="B16" s="54" t="s">
        <v>66</v>
      </c>
      <c r="C16" s="23">
        <f t="shared" si="0"/>
        <v>10000</v>
      </c>
      <c r="D16" s="23">
        <f>D17+D18</f>
        <v>10000</v>
      </c>
      <c r="E16" s="29"/>
      <c r="F16" s="29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66" customHeight="1">
      <c r="A17" s="26">
        <v>13010100</v>
      </c>
      <c r="B17" s="55" t="s">
        <v>67</v>
      </c>
      <c r="C17" s="30">
        <f t="shared" si="0"/>
        <v>3500</v>
      </c>
      <c r="D17" s="30">
        <v>3500</v>
      </c>
      <c r="E17" s="29"/>
      <c r="F17" s="29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115.5" customHeight="1">
      <c r="A18" s="26">
        <v>13010200</v>
      </c>
      <c r="B18" s="56" t="s">
        <v>72</v>
      </c>
      <c r="C18" s="30">
        <f t="shared" si="0"/>
        <v>6500</v>
      </c>
      <c r="D18" s="30">
        <v>6500</v>
      </c>
      <c r="E18" s="29"/>
      <c r="F18" s="29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48" customHeight="1">
      <c r="A19" s="27">
        <v>13030000</v>
      </c>
      <c r="B19" s="54" t="s">
        <v>78</v>
      </c>
      <c r="C19" s="23">
        <f t="shared" si="0"/>
        <v>59000</v>
      </c>
      <c r="D19" s="23">
        <f>D20</f>
        <v>59000</v>
      </c>
      <c r="E19" s="29"/>
      <c r="F19" s="29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52.5" customHeight="1">
      <c r="A20" s="26">
        <v>13030100</v>
      </c>
      <c r="B20" s="55" t="s">
        <v>84</v>
      </c>
      <c r="C20" s="30">
        <f t="shared" si="0"/>
        <v>59000</v>
      </c>
      <c r="D20" s="30">
        <v>59000</v>
      </c>
      <c r="E20" s="29"/>
      <c r="F20" s="29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33.75" customHeight="1">
      <c r="A21" s="13">
        <v>14000000</v>
      </c>
      <c r="B21" s="52" t="s">
        <v>9</v>
      </c>
      <c r="C21" s="23">
        <f t="shared" si="0"/>
        <v>12860000</v>
      </c>
      <c r="D21" s="23">
        <f>D22+D24+D26</f>
        <v>12860000</v>
      </c>
      <c r="E21" s="29"/>
      <c r="F21" s="29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2.25" customHeight="1">
      <c r="A22" s="15">
        <v>14020000</v>
      </c>
      <c r="B22" s="57" t="s">
        <v>73</v>
      </c>
      <c r="C22" s="30">
        <f t="shared" si="0"/>
        <v>2015000</v>
      </c>
      <c r="D22" s="30">
        <f>D23</f>
        <v>2015000</v>
      </c>
      <c r="E22" s="29"/>
      <c r="F22" s="29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6.25" customHeight="1">
      <c r="A23" s="15">
        <v>14021900</v>
      </c>
      <c r="B23" s="57" t="s">
        <v>74</v>
      </c>
      <c r="C23" s="30">
        <f t="shared" si="0"/>
        <v>2015000</v>
      </c>
      <c r="D23" s="30">
        <v>2015000</v>
      </c>
      <c r="E23" s="29"/>
      <c r="F23" s="29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46.5" customHeight="1">
      <c r="A24" s="15">
        <v>14030000</v>
      </c>
      <c r="B24" s="57" t="s">
        <v>75</v>
      </c>
      <c r="C24" s="30">
        <f t="shared" si="0"/>
        <v>6600000</v>
      </c>
      <c r="D24" s="30">
        <f>D25</f>
        <v>6600000</v>
      </c>
      <c r="E24" s="29"/>
      <c r="F24" s="29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6.25" customHeight="1">
      <c r="A25" s="15">
        <v>14031900</v>
      </c>
      <c r="B25" s="57" t="s">
        <v>74</v>
      </c>
      <c r="C25" s="30">
        <f t="shared" si="0"/>
        <v>6600000</v>
      </c>
      <c r="D25" s="30">
        <v>6600000</v>
      </c>
      <c r="E25" s="29"/>
      <c r="F25" s="29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48.75" customHeight="1">
      <c r="A26" s="15">
        <v>14040000</v>
      </c>
      <c r="B26" s="57" t="s">
        <v>95</v>
      </c>
      <c r="C26" s="30">
        <f t="shared" si="0"/>
        <v>4245000</v>
      </c>
      <c r="D26" s="30">
        <v>4245000</v>
      </c>
      <c r="E26" s="29"/>
      <c r="F26" s="29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47.25" customHeight="1">
      <c r="A27" s="13">
        <v>18000000</v>
      </c>
      <c r="B27" s="52" t="s">
        <v>79</v>
      </c>
      <c r="C27" s="23">
        <f t="shared" si="0"/>
        <v>83235000</v>
      </c>
      <c r="D27" s="23">
        <f>D28+D39+D41+D43</f>
        <v>83235000</v>
      </c>
      <c r="E27" s="29"/>
      <c r="F27" s="29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20.25" customHeight="1">
      <c r="A28" s="13">
        <v>18010000</v>
      </c>
      <c r="B28" s="52" t="s">
        <v>21</v>
      </c>
      <c r="C28" s="23">
        <f t="shared" si="0"/>
        <v>46396900</v>
      </c>
      <c r="D28" s="23">
        <f>D29+D30+D31+D32+D33+D34+D35+D36+D37+D38</f>
        <v>46396900</v>
      </c>
      <c r="E28" s="29"/>
      <c r="F28" s="29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58.5" customHeight="1">
      <c r="A29" s="15">
        <v>18010100</v>
      </c>
      <c r="B29" s="53" t="s">
        <v>96</v>
      </c>
      <c r="C29" s="30">
        <f t="shared" si="0"/>
        <v>21700</v>
      </c>
      <c r="D29" s="30">
        <v>21700</v>
      </c>
      <c r="E29" s="29"/>
      <c r="F29" s="29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61.5" customHeight="1">
      <c r="A30" s="26">
        <v>18010200</v>
      </c>
      <c r="B30" s="53" t="s">
        <v>22</v>
      </c>
      <c r="C30" s="30">
        <f t="shared" si="0"/>
        <v>1397500</v>
      </c>
      <c r="D30" s="30">
        <v>1397500</v>
      </c>
      <c r="E30" s="29"/>
      <c r="F30" s="29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60.75" customHeight="1">
      <c r="A31" s="26">
        <v>18010300</v>
      </c>
      <c r="B31" s="53" t="s">
        <v>97</v>
      </c>
      <c r="C31" s="30">
        <f t="shared" si="0"/>
        <v>6148800</v>
      </c>
      <c r="D31" s="30">
        <v>6148800</v>
      </c>
      <c r="E31" s="29"/>
      <c r="F31" s="29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60.75" customHeight="1">
      <c r="A32" s="26">
        <v>18010400</v>
      </c>
      <c r="B32" s="53" t="s">
        <v>25</v>
      </c>
      <c r="C32" s="30">
        <f t="shared" si="0"/>
        <v>3250000</v>
      </c>
      <c r="D32" s="30">
        <v>3250000</v>
      </c>
      <c r="E32" s="29"/>
      <c r="F32" s="29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27" customHeight="1">
      <c r="A33" s="26" t="s">
        <v>23</v>
      </c>
      <c r="B33" s="53" t="s">
        <v>24</v>
      </c>
      <c r="C33" s="30">
        <f t="shared" si="0"/>
        <v>13510900</v>
      </c>
      <c r="D33" s="30">
        <v>13510900</v>
      </c>
      <c r="E33" s="29"/>
      <c r="F33" s="29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24.75" customHeight="1">
      <c r="A34" s="26">
        <v>18010600</v>
      </c>
      <c r="B34" s="58" t="s">
        <v>26</v>
      </c>
      <c r="C34" s="30">
        <f t="shared" si="0"/>
        <v>13708800</v>
      </c>
      <c r="D34" s="30">
        <v>13708800</v>
      </c>
      <c r="E34" s="29"/>
      <c r="F34" s="29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24.75" customHeight="1">
      <c r="A35" s="26" t="s">
        <v>27</v>
      </c>
      <c r="B35" s="53" t="s">
        <v>28</v>
      </c>
      <c r="C35" s="30">
        <f t="shared" si="0"/>
        <v>5400000</v>
      </c>
      <c r="D35" s="30">
        <v>5400000</v>
      </c>
      <c r="E35" s="29"/>
      <c r="F35" s="29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24.75" customHeight="1">
      <c r="A36" s="26" t="s">
        <v>29</v>
      </c>
      <c r="B36" s="53" t="s">
        <v>30</v>
      </c>
      <c r="C36" s="30">
        <f t="shared" si="0"/>
        <v>2867800</v>
      </c>
      <c r="D36" s="30">
        <v>2867800</v>
      </c>
      <c r="E36" s="29"/>
      <c r="F36" s="29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2.5" customHeight="1">
      <c r="A37" s="26">
        <v>18011000</v>
      </c>
      <c r="B37" s="53" t="s">
        <v>31</v>
      </c>
      <c r="C37" s="30">
        <f t="shared" si="0"/>
        <v>75000</v>
      </c>
      <c r="D37" s="30">
        <v>75000</v>
      </c>
      <c r="E37" s="29"/>
      <c r="F37" s="29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2.5" customHeight="1">
      <c r="A38" s="26">
        <v>18011100</v>
      </c>
      <c r="B38" s="53" t="s">
        <v>76</v>
      </c>
      <c r="C38" s="30">
        <f t="shared" si="0"/>
        <v>16400</v>
      </c>
      <c r="D38" s="30">
        <v>16400</v>
      </c>
      <c r="E38" s="29"/>
      <c r="F38" s="29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27">
        <v>18020000</v>
      </c>
      <c r="B39" s="59" t="s">
        <v>55</v>
      </c>
      <c r="C39" s="23">
        <f t="shared" si="0"/>
        <v>94900</v>
      </c>
      <c r="D39" s="23">
        <f>D40</f>
        <v>94900</v>
      </c>
      <c r="E39" s="29"/>
      <c r="F39" s="29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31.5" customHeight="1">
      <c r="A40" s="26">
        <v>18020100</v>
      </c>
      <c r="B40" s="53" t="s">
        <v>56</v>
      </c>
      <c r="C40" s="23">
        <f t="shared" si="0"/>
        <v>94900</v>
      </c>
      <c r="D40" s="30">
        <v>94900</v>
      </c>
      <c r="E40" s="29"/>
      <c r="F40" s="29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31.5" customHeight="1">
      <c r="A41" s="27">
        <v>18030000</v>
      </c>
      <c r="B41" s="59" t="s">
        <v>35</v>
      </c>
      <c r="C41" s="23">
        <f t="shared" si="0"/>
        <v>43200</v>
      </c>
      <c r="D41" s="23">
        <f>D42</f>
        <v>43200</v>
      </c>
      <c r="E41" s="29"/>
      <c r="F41" s="29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33.75" customHeight="1">
      <c r="A42" s="26">
        <v>18030200</v>
      </c>
      <c r="B42" s="53" t="s">
        <v>36</v>
      </c>
      <c r="C42" s="30">
        <f t="shared" si="0"/>
        <v>43200</v>
      </c>
      <c r="D42" s="30">
        <v>43200</v>
      </c>
      <c r="E42" s="29"/>
      <c r="F42" s="29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23.25" customHeight="1">
      <c r="A43" s="27">
        <v>18050000</v>
      </c>
      <c r="B43" s="59" t="s">
        <v>34</v>
      </c>
      <c r="C43" s="23">
        <f t="shared" si="0"/>
        <v>36700000</v>
      </c>
      <c r="D43" s="23">
        <f>D44+D45+D46</f>
        <v>36700000</v>
      </c>
      <c r="E43" s="29"/>
      <c r="F43" s="29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20.25" customHeight="1">
      <c r="A44" s="26">
        <v>18050300</v>
      </c>
      <c r="B44" s="53" t="s">
        <v>32</v>
      </c>
      <c r="C44" s="30">
        <f t="shared" si="0"/>
        <v>3800000</v>
      </c>
      <c r="D44" s="30">
        <v>3800000</v>
      </c>
      <c r="E44" s="29"/>
      <c r="F44" s="29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20.25" customHeight="1">
      <c r="A45" s="26">
        <v>18050400</v>
      </c>
      <c r="B45" s="53" t="s">
        <v>33</v>
      </c>
      <c r="C45" s="30">
        <f t="shared" si="0"/>
        <v>29500000</v>
      </c>
      <c r="D45" s="33">
        <v>29500000</v>
      </c>
      <c r="E45" s="29"/>
      <c r="F45" s="29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78" customHeight="1">
      <c r="A46" s="26">
        <v>18050500</v>
      </c>
      <c r="B46" s="53" t="s">
        <v>98</v>
      </c>
      <c r="C46" s="30">
        <f t="shared" si="0"/>
        <v>3400000</v>
      </c>
      <c r="D46" s="30">
        <v>3400000</v>
      </c>
      <c r="E46" s="29"/>
      <c r="F46" s="29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21.75" customHeight="1">
      <c r="A47" s="27">
        <v>19000000</v>
      </c>
      <c r="B47" s="59" t="s">
        <v>5</v>
      </c>
      <c r="C47" s="23">
        <f t="shared" si="0"/>
        <v>46800</v>
      </c>
      <c r="D47" s="23"/>
      <c r="E47" s="23">
        <f>E48</f>
        <v>46800</v>
      </c>
      <c r="F47" s="29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20.25" customHeight="1">
      <c r="A48" s="27">
        <v>19010000</v>
      </c>
      <c r="B48" s="59" t="s">
        <v>37</v>
      </c>
      <c r="C48" s="23">
        <f t="shared" si="0"/>
        <v>46800</v>
      </c>
      <c r="D48" s="23"/>
      <c r="E48" s="23">
        <f>E49+E50+E51</f>
        <v>46800</v>
      </c>
      <c r="F48" s="31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91.5" customHeight="1">
      <c r="A49" s="26">
        <v>19010100</v>
      </c>
      <c r="B49" s="53" t="s">
        <v>99</v>
      </c>
      <c r="C49" s="30">
        <f t="shared" si="0"/>
        <v>17100</v>
      </c>
      <c r="D49" s="30"/>
      <c r="E49" s="30">
        <v>17100</v>
      </c>
      <c r="F49" s="29"/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36" customHeight="1">
      <c r="A50" s="26">
        <v>19010200</v>
      </c>
      <c r="B50" s="53" t="s">
        <v>38</v>
      </c>
      <c r="C50" s="30">
        <f t="shared" si="0"/>
        <v>20100</v>
      </c>
      <c r="D50" s="30"/>
      <c r="E50" s="30">
        <v>20100</v>
      </c>
      <c r="F50" s="29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66" customHeight="1">
      <c r="A51" s="26">
        <v>19010300</v>
      </c>
      <c r="B51" s="53" t="s">
        <v>100</v>
      </c>
      <c r="C51" s="30">
        <f t="shared" si="0"/>
        <v>9600</v>
      </c>
      <c r="D51" s="30"/>
      <c r="E51" s="30">
        <v>9600</v>
      </c>
      <c r="F51" s="29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27" customHeight="1">
      <c r="A52" s="13">
        <v>20000000</v>
      </c>
      <c r="B52" s="52" t="s">
        <v>6</v>
      </c>
      <c r="C52" s="23">
        <f t="shared" si="0"/>
        <v>11420882</v>
      </c>
      <c r="D52" s="23">
        <f>D53+D60+D72+D77</f>
        <v>4699000</v>
      </c>
      <c r="E52" s="23">
        <f>E53+E60+E72+E77</f>
        <v>6721882</v>
      </c>
      <c r="F52" s="23">
        <f>F53+F60+F72+F77</f>
        <v>0</v>
      </c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6" customFormat="1" ht="31.5" customHeight="1">
      <c r="A53" s="13">
        <v>21000000</v>
      </c>
      <c r="B53" s="52" t="s">
        <v>7</v>
      </c>
      <c r="C53" s="23">
        <f t="shared" si="0"/>
        <v>256200</v>
      </c>
      <c r="D53" s="23">
        <f>D54+D56</f>
        <v>256200</v>
      </c>
      <c r="E53" s="31"/>
      <c r="F53" s="32">
        <f>F72</f>
        <v>0</v>
      </c>
      <c r="G53" s="2"/>
      <c r="H53" s="2"/>
      <c r="I53" s="2"/>
      <c r="J53" s="2"/>
      <c r="K53" s="2"/>
      <c r="L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11" customFormat="1" ht="135.75" customHeight="1">
      <c r="A54" s="27">
        <v>21010000</v>
      </c>
      <c r="B54" s="59" t="s">
        <v>80</v>
      </c>
      <c r="C54" s="23">
        <f t="shared" si="0"/>
        <v>3000</v>
      </c>
      <c r="D54" s="23">
        <f>D55</f>
        <v>3000</v>
      </c>
      <c r="E54" s="29"/>
      <c r="F54" s="31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65.25" customHeight="1">
      <c r="A55" s="26">
        <v>21010300</v>
      </c>
      <c r="B55" s="53" t="s">
        <v>101</v>
      </c>
      <c r="C55" s="30">
        <f t="shared" si="0"/>
        <v>3000</v>
      </c>
      <c r="D55" s="30">
        <v>3000</v>
      </c>
      <c r="E55" s="29"/>
      <c r="F55" s="29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22.5" customHeight="1">
      <c r="A56" s="27">
        <v>21080000</v>
      </c>
      <c r="B56" s="59" t="s">
        <v>39</v>
      </c>
      <c r="C56" s="23">
        <f t="shared" si="0"/>
        <v>253200</v>
      </c>
      <c r="D56" s="23">
        <f>D57+D58+D59</f>
        <v>253200</v>
      </c>
      <c r="E56" s="31"/>
      <c r="F56" s="29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3.25" customHeight="1">
      <c r="A57" s="15">
        <v>21081100</v>
      </c>
      <c r="B57" s="57" t="s">
        <v>41</v>
      </c>
      <c r="C57" s="30">
        <f t="shared" si="0"/>
        <v>36000</v>
      </c>
      <c r="D57" s="30">
        <v>36000</v>
      </c>
      <c r="E57" s="29"/>
      <c r="F57" s="29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66.75" customHeight="1">
      <c r="A58" s="15">
        <v>21081500</v>
      </c>
      <c r="B58" s="57" t="s">
        <v>102</v>
      </c>
      <c r="C58" s="30">
        <f t="shared" si="0"/>
        <v>41000</v>
      </c>
      <c r="D58" s="30">
        <v>41000</v>
      </c>
      <c r="E58" s="29"/>
      <c r="F58" s="29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36" customHeight="1">
      <c r="A59" s="15">
        <v>21081700</v>
      </c>
      <c r="B59" s="57" t="s">
        <v>69</v>
      </c>
      <c r="C59" s="30">
        <f t="shared" si="0"/>
        <v>176200</v>
      </c>
      <c r="D59" s="30">
        <v>176200</v>
      </c>
      <c r="E59" s="29"/>
      <c r="F59" s="29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5" customHeight="1">
      <c r="A60" s="13">
        <v>22000000</v>
      </c>
      <c r="B60" s="52" t="s">
        <v>8</v>
      </c>
      <c r="C60" s="23">
        <f t="shared" si="0"/>
        <v>4234000</v>
      </c>
      <c r="D60" s="23">
        <f>D61+D66+D68</f>
        <v>4234000</v>
      </c>
      <c r="E60" s="29"/>
      <c r="F60" s="29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33.75" customHeight="1">
      <c r="A61" s="13">
        <v>22010000</v>
      </c>
      <c r="B61" s="50" t="s">
        <v>104</v>
      </c>
      <c r="C61" s="23">
        <f t="shared" si="0"/>
        <v>3985000</v>
      </c>
      <c r="D61" s="23">
        <f>D62+D63+D64+D65</f>
        <v>3985000</v>
      </c>
      <c r="E61" s="31"/>
      <c r="F61" s="31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69" customHeight="1">
      <c r="A62" s="15">
        <v>22010300</v>
      </c>
      <c r="B62" s="57" t="s">
        <v>103</v>
      </c>
      <c r="C62" s="30">
        <f t="shared" si="0"/>
        <v>152600</v>
      </c>
      <c r="D62" s="30">
        <v>152600</v>
      </c>
      <c r="E62" s="31"/>
      <c r="F62" s="31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33.75" customHeight="1">
      <c r="A63" s="15">
        <v>22012500</v>
      </c>
      <c r="B63" s="57" t="s">
        <v>105</v>
      </c>
      <c r="C63" s="30">
        <f t="shared" si="0"/>
        <v>2905000</v>
      </c>
      <c r="D63" s="30">
        <v>2905000</v>
      </c>
      <c r="E63" s="31"/>
      <c r="F63" s="31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48.75" customHeight="1">
      <c r="A64" s="15">
        <v>22012600</v>
      </c>
      <c r="B64" s="57" t="s">
        <v>106</v>
      </c>
      <c r="C64" s="30">
        <f t="shared" si="0"/>
        <v>927000</v>
      </c>
      <c r="D64" s="30">
        <v>927000</v>
      </c>
      <c r="E64" s="31"/>
      <c r="F64" s="31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119.25" customHeight="1">
      <c r="A65" s="15">
        <v>22012900</v>
      </c>
      <c r="B65" s="57" t="s">
        <v>81</v>
      </c>
      <c r="C65" s="30">
        <f t="shared" si="0"/>
        <v>400</v>
      </c>
      <c r="D65" s="30">
        <v>400</v>
      </c>
      <c r="E65" s="31"/>
      <c r="F65" s="31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62.25" customHeight="1">
      <c r="A66" s="27">
        <v>22080000</v>
      </c>
      <c r="B66" s="59" t="s">
        <v>42</v>
      </c>
      <c r="C66" s="23">
        <f t="shared" si="0"/>
        <v>175000</v>
      </c>
      <c r="D66" s="23">
        <f>D67</f>
        <v>175000</v>
      </c>
      <c r="E66" s="31"/>
      <c r="F66" s="31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67.5" customHeight="1">
      <c r="A67" s="26">
        <v>22080400</v>
      </c>
      <c r="B67" s="53" t="s">
        <v>107</v>
      </c>
      <c r="C67" s="30">
        <f t="shared" si="0"/>
        <v>175000</v>
      </c>
      <c r="D67" s="30">
        <v>175000</v>
      </c>
      <c r="E67" s="29"/>
      <c r="F67" s="29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27.75" customHeight="1">
      <c r="A68" s="27">
        <v>22090000</v>
      </c>
      <c r="B68" s="59" t="s">
        <v>43</v>
      </c>
      <c r="C68" s="23">
        <f t="shared" si="0"/>
        <v>74000</v>
      </c>
      <c r="D68" s="23">
        <f>D69+D70+D71</f>
        <v>74000</v>
      </c>
      <c r="E68" s="29"/>
      <c r="F68" s="29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65.25" customHeight="1">
      <c r="A69" s="26">
        <v>22090100</v>
      </c>
      <c r="B69" s="51" t="s">
        <v>44</v>
      </c>
      <c r="C69" s="30">
        <f t="shared" si="0"/>
        <v>2800</v>
      </c>
      <c r="D69" s="30">
        <v>2800</v>
      </c>
      <c r="E69" s="29"/>
      <c r="F69" s="29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35.25" customHeight="1">
      <c r="A70" s="26">
        <v>22090200</v>
      </c>
      <c r="B70" s="53" t="s">
        <v>52</v>
      </c>
      <c r="C70" s="30">
        <f t="shared" si="0"/>
        <v>8200</v>
      </c>
      <c r="D70" s="30">
        <v>8200</v>
      </c>
      <c r="E70" s="29"/>
      <c r="F70" s="29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61.5" customHeight="1">
      <c r="A71" s="26">
        <v>22090400</v>
      </c>
      <c r="B71" s="53" t="s">
        <v>45</v>
      </c>
      <c r="C71" s="30">
        <f t="shared" si="0"/>
        <v>63000</v>
      </c>
      <c r="D71" s="30">
        <v>63000</v>
      </c>
      <c r="E71" s="29"/>
      <c r="F71" s="29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25.5" customHeight="1">
      <c r="A72" s="13">
        <v>24000000</v>
      </c>
      <c r="B72" s="52" t="s">
        <v>10</v>
      </c>
      <c r="C72" s="23">
        <f aca="true" t="shared" si="1" ref="C72:C104">D72+E72</f>
        <v>233800</v>
      </c>
      <c r="D72" s="23">
        <f>D73</f>
        <v>208800</v>
      </c>
      <c r="E72" s="23">
        <f>E73</f>
        <v>25000</v>
      </c>
      <c r="F72" s="23">
        <f>F73</f>
        <v>0</v>
      </c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18.75" customHeight="1">
      <c r="A73" s="27">
        <v>24060000</v>
      </c>
      <c r="B73" s="59" t="s">
        <v>40</v>
      </c>
      <c r="C73" s="23">
        <f t="shared" si="1"/>
        <v>233800</v>
      </c>
      <c r="D73" s="23">
        <f>D74+D75+D76</f>
        <v>208800</v>
      </c>
      <c r="E73" s="23">
        <f>E74+E75+E76</f>
        <v>25000</v>
      </c>
      <c r="F73" s="31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27.75" customHeight="1">
      <c r="A74" s="26">
        <v>24060300</v>
      </c>
      <c r="B74" s="53" t="s">
        <v>40</v>
      </c>
      <c r="C74" s="30">
        <f t="shared" si="1"/>
        <v>122800</v>
      </c>
      <c r="D74" s="30">
        <v>122800</v>
      </c>
      <c r="E74" s="30"/>
      <c r="F74" s="30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79.5" customHeight="1">
      <c r="A75" s="26">
        <v>24062100</v>
      </c>
      <c r="B75" s="53" t="s">
        <v>108</v>
      </c>
      <c r="C75" s="30">
        <f t="shared" si="1"/>
        <v>25000</v>
      </c>
      <c r="D75" s="30"/>
      <c r="E75" s="30">
        <v>25000</v>
      </c>
      <c r="F75" s="30"/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11" customFormat="1" ht="207" customHeight="1">
      <c r="A76" s="26">
        <v>24062200</v>
      </c>
      <c r="B76" s="56" t="s">
        <v>77</v>
      </c>
      <c r="C76" s="30">
        <f t="shared" si="1"/>
        <v>86000</v>
      </c>
      <c r="D76" s="30">
        <v>86000</v>
      </c>
      <c r="E76" s="30"/>
      <c r="F76" s="30"/>
      <c r="G76" s="10"/>
      <c r="H76" s="10"/>
      <c r="I76" s="10"/>
      <c r="J76" s="10"/>
      <c r="K76" s="10"/>
      <c r="L76" s="10"/>
      <c r="IK76" s="10"/>
      <c r="IL76" s="10"/>
      <c r="IM76" s="10"/>
      <c r="IN76" s="10"/>
      <c r="IO76" s="10"/>
      <c r="IP76" s="10"/>
      <c r="IQ76" s="10"/>
      <c r="IR76" s="10"/>
      <c r="IS76" s="10"/>
    </row>
    <row r="77" spans="1:253" s="11" customFormat="1" ht="31.5" customHeight="1">
      <c r="A77" s="13">
        <v>25000000</v>
      </c>
      <c r="B77" s="52" t="s">
        <v>15</v>
      </c>
      <c r="C77" s="23">
        <f t="shared" si="1"/>
        <v>6696882</v>
      </c>
      <c r="D77" s="23"/>
      <c r="E77" s="23">
        <f>E79+E80</f>
        <v>6696882</v>
      </c>
      <c r="F77" s="29"/>
      <c r="G77" s="10"/>
      <c r="H77" s="10"/>
      <c r="I77" s="10"/>
      <c r="J77" s="10"/>
      <c r="K77" s="10"/>
      <c r="L77" s="10"/>
      <c r="IK77" s="10"/>
      <c r="IL77" s="10"/>
      <c r="IM77" s="10"/>
      <c r="IN77" s="10"/>
      <c r="IO77" s="10"/>
      <c r="IP77" s="10"/>
      <c r="IQ77" s="10"/>
      <c r="IR77" s="10"/>
      <c r="IS77" s="10"/>
    </row>
    <row r="78" spans="1:253" s="11" customFormat="1" ht="46.5" customHeight="1">
      <c r="A78" s="27">
        <v>25010000</v>
      </c>
      <c r="B78" s="59" t="s">
        <v>46</v>
      </c>
      <c r="C78" s="23">
        <f>C79+C80</f>
        <v>6696882</v>
      </c>
      <c r="D78" s="23">
        <f>D79+D80</f>
        <v>0</v>
      </c>
      <c r="E78" s="23">
        <f>E79+E80</f>
        <v>6696882</v>
      </c>
      <c r="F78" s="23">
        <f>F79+F80</f>
        <v>0</v>
      </c>
      <c r="G78" s="10"/>
      <c r="H78" s="10"/>
      <c r="I78" s="10"/>
      <c r="J78" s="10"/>
      <c r="K78" s="10"/>
      <c r="L78" s="10"/>
      <c r="IK78" s="10"/>
      <c r="IL78" s="10"/>
      <c r="IM78" s="10"/>
      <c r="IN78" s="10"/>
      <c r="IO78" s="10"/>
      <c r="IP78" s="10"/>
      <c r="IQ78" s="10"/>
      <c r="IR78" s="10"/>
      <c r="IS78" s="10"/>
    </row>
    <row r="79" spans="1:253" s="11" customFormat="1" ht="51.75" customHeight="1">
      <c r="A79" s="26">
        <v>25010100</v>
      </c>
      <c r="B79" s="53" t="s">
        <v>47</v>
      </c>
      <c r="C79" s="30">
        <f t="shared" si="1"/>
        <v>6661880</v>
      </c>
      <c r="D79" s="30"/>
      <c r="E79" s="30">
        <v>6661880</v>
      </c>
      <c r="F79" s="30"/>
      <c r="G79" s="10"/>
      <c r="H79" s="10"/>
      <c r="I79" s="10"/>
      <c r="J79" s="10"/>
      <c r="K79" s="10"/>
      <c r="L79" s="10"/>
      <c r="IK79" s="10"/>
      <c r="IL79" s="10"/>
      <c r="IM79" s="10"/>
      <c r="IN79" s="10"/>
      <c r="IO79" s="10"/>
      <c r="IP79" s="10"/>
      <c r="IQ79" s="10"/>
      <c r="IR79" s="10"/>
      <c r="IS79" s="10"/>
    </row>
    <row r="80" spans="1:253" s="11" customFormat="1" ht="63" customHeight="1">
      <c r="A80" s="26">
        <v>25010300</v>
      </c>
      <c r="B80" s="53" t="s">
        <v>82</v>
      </c>
      <c r="C80" s="30">
        <f t="shared" si="1"/>
        <v>35002</v>
      </c>
      <c r="D80" s="30"/>
      <c r="E80" s="30">
        <v>35002</v>
      </c>
      <c r="F80" s="30"/>
      <c r="G80" s="10"/>
      <c r="H80" s="10"/>
      <c r="I80" s="10"/>
      <c r="J80" s="10"/>
      <c r="K80" s="10"/>
      <c r="L80" s="10"/>
      <c r="IK80" s="10"/>
      <c r="IL80" s="10"/>
      <c r="IM80" s="10"/>
      <c r="IN80" s="10"/>
      <c r="IO80" s="10"/>
      <c r="IP80" s="10"/>
      <c r="IQ80" s="10"/>
      <c r="IR80" s="10"/>
      <c r="IS80" s="10"/>
    </row>
    <row r="81" spans="1:253" s="11" customFormat="1" ht="24.75" customHeight="1">
      <c r="A81" s="28">
        <v>30000000</v>
      </c>
      <c r="B81" s="50" t="s">
        <v>11</v>
      </c>
      <c r="C81" s="23">
        <f t="shared" si="1"/>
        <v>1000600</v>
      </c>
      <c r="D81" s="23">
        <f>D82+D85</f>
        <v>600</v>
      </c>
      <c r="E81" s="23">
        <f>E82+E85</f>
        <v>1000000</v>
      </c>
      <c r="F81" s="23">
        <f>F82+F85</f>
        <v>1000000</v>
      </c>
      <c r="G81" s="10"/>
      <c r="H81" s="10"/>
      <c r="I81" s="10"/>
      <c r="J81" s="10"/>
      <c r="K81" s="10"/>
      <c r="L81" s="10"/>
      <c r="IK81" s="10"/>
      <c r="IL81" s="10"/>
      <c r="IM81" s="10"/>
      <c r="IN81" s="10"/>
      <c r="IO81" s="10"/>
      <c r="IP81" s="10"/>
      <c r="IQ81" s="10"/>
      <c r="IR81" s="10"/>
      <c r="IS81" s="10"/>
    </row>
    <row r="82" spans="1:253" s="6" customFormat="1" ht="30.75" customHeight="1">
      <c r="A82" s="13">
        <v>31000000</v>
      </c>
      <c r="B82" s="52" t="s">
        <v>12</v>
      </c>
      <c r="C82" s="23">
        <f t="shared" si="1"/>
        <v>600</v>
      </c>
      <c r="D82" s="23">
        <f>D83</f>
        <v>600</v>
      </c>
      <c r="E82" s="23"/>
      <c r="F82" s="23"/>
      <c r="G82" s="2"/>
      <c r="H82" s="2"/>
      <c r="I82" s="2"/>
      <c r="J82" s="2"/>
      <c r="K82" s="2"/>
      <c r="L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11" customFormat="1" ht="102.75" customHeight="1">
      <c r="A83" s="13">
        <v>31010000</v>
      </c>
      <c r="B83" s="52" t="s">
        <v>57</v>
      </c>
      <c r="C83" s="23">
        <f t="shared" si="1"/>
        <v>600</v>
      </c>
      <c r="D83" s="23">
        <f>D84</f>
        <v>600</v>
      </c>
      <c r="E83" s="23"/>
      <c r="F83" s="23"/>
      <c r="G83" s="10"/>
      <c r="H83" s="10"/>
      <c r="I83" s="10"/>
      <c r="J83" s="10"/>
      <c r="K83" s="10"/>
      <c r="L83" s="10"/>
      <c r="IK83" s="10"/>
      <c r="IL83" s="10"/>
      <c r="IM83" s="10"/>
      <c r="IN83" s="10"/>
      <c r="IO83" s="10"/>
      <c r="IP83" s="10"/>
      <c r="IQ83" s="10"/>
      <c r="IR83" s="10"/>
      <c r="IS83" s="10"/>
    </row>
    <row r="84" spans="1:253" s="11" customFormat="1" ht="92.25" customHeight="1">
      <c r="A84" s="15">
        <v>31010200</v>
      </c>
      <c r="B84" s="57" t="s">
        <v>58</v>
      </c>
      <c r="C84" s="30">
        <f t="shared" si="1"/>
        <v>600</v>
      </c>
      <c r="D84" s="30">
        <v>600</v>
      </c>
      <c r="E84" s="23"/>
      <c r="F84" s="23"/>
      <c r="G84" s="10"/>
      <c r="H84" s="10"/>
      <c r="I84" s="10"/>
      <c r="J84" s="10"/>
      <c r="K84" s="10"/>
      <c r="L84" s="10"/>
      <c r="IK84" s="10"/>
      <c r="IL84" s="10"/>
      <c r="IM84" s="10"/>
      <c r="IN84" s="10"/>
      <c r="IO84" s="10"/>
      <c r="IP84" s="10"/>
      <c r="IQ84" s="10"/>
      <c r="IR84" s="10"/>
      <c r="IS84" s="10"/>
    </row>
    <row r="85" spans="1:253" s="11" customFormat="1" ht="34.5" customHeight="1">
      <c r="A85" s="13">
        <v>33000000</v>
      </c>
      <c r="B85" s="52" t="s">
        <v>83</v>
      </c>
      <c r="C85" s="23">
        <f t="shared" si="1"/>
        <v>1000000</v>
      </c>
      <c r="D85" s="31"/>
      <c r="E85" s="23">
        <f>E87</f>
        <v>1000000</v>
      </c>
      <c r="F85" s="23">
        <f>F87</f>
        <v>1000000</v>
      </c>
      <c r="G85" s="10"/>
      <c r="H85" s="10"/>
      <c r="I85" s="10"/>
      <c r="J85" s="10"/>
      <c r="K85" s="10"/>
      <c r="L85" s="10"/>
      <c r="IK85" s="10"/>
      <c r="IL85" s="10"/>
      <c r="IM85" s="10"/>
      <c r="IN85" s="10"/>
      <c r="IO85" s="10"/>
      <c r="IP85" s="10"/>
      <c r="IQ85" s="10"/>
      <c r="IR85" s="10"/>
      <c r="IS85" s="10"/>
    </row>
    <row r="86" spans="1:253" s="11" customFormat="1" ht="22.5" customHeight="1">
      <c r="A86" s="26">
        <v>33010000</v>
      </c>
      <c r="B86" s="53" t="s">
        <v>48</v>
      </c>
      <c r="C86" s="23">
        <f t="shared" si="1"/>
        <v>1000000</v>
      </c>
      <c r="D86" s="33">
        <f>D87</f>
        <v>0</v>
      </c>
      <c r="E86" s="33">
        <f>E87</f>
        <v>1000000</v>
      </c>
      <c r="F86" s="33">
        <f>F87</f>
        <v>1000000</v>
      </c>
      <c r="G86" s="10"/>
      <c r="H86" s="10"/>
      <c r="I86" s="10"/>
      <c r="J86" s="10"/>
      <c r="K86" s="10"/>
      <c r="L86" s="10"/>
      <c r="IK86" s="10"/>
      <c r="IL86" s="10"/>
      <c r="IM86" s="10"/>
      <c r="IN86" s="10"/>
      <c r="IO86" s="10"/>
      <c r="IP86" s="10"/>
      <c r="IQ86" s="10"/>
      <c r="IR86" s="10"/>
      <c r="IS86" s="10"/>
    </row>
    <row r="87" spans="1:253" s="11" customFormat="1" ht="93.75" customHeight="1">
      <c r="A87" s="26">
        <v>33010100</v>
      </c>
      <c r="B87" s="53" t="s">
        <v>53</v>
      </c>
      <c r="C87" s="30">
        <f t="shared" si="1"/>
        <v>1000000</v>
      </c>
      <c r="D87" s="29"/>
      <c r="E87" s="29">
        <v>1000000</v>
      </c>
      <c r="F87" s="29">
        <f>E87</f>
        <v>1000000</v>
      </c>
      <c r="G87" s="10"/>
      <c r="H87" s="10"/>
      <c r="I87" s="10"/>
      <c r="J87" s="10"/>
      <c r="K87" s="10"/>
      <c r="L87" s="10"/>
      <c r="IK87" s="10"/>
      <c r="IL87" s="10"/>
      <c r="IM87" s="10"/>
      <c r="IN87" s="10"/>
      <c r="IO87" s="10"/>
      <c r="IP87" s="10"/>
      <c r="IQ87" s="10"/>
      <c r="IR87" s="10"/>
      <c r="IS87" s="10"/>
    </row>
    <row r="88" spans="1:253" s="11" customFormat="1" ht="26.25" customHeight="1">
      <c r="A88" s="26"/>
      <c r="B88" s="54" t="s">
        <v>109</v>
      </c>
      <c r="C88" s="23">
        <f t="shared" si="1"/>
        <v>248762282</v>
      </c>
      <c r="D88" s="24">
        <f>D81+D52+D6</f>
        <v>240993600</v>
      </c>
      <c r="E88" s="24">
        <f>E81+E52+E6</f>
        <v>7768682</v>
      </c>
      <c r="F88" s="24">
        <f>F81+F52+F6</f>
        <v>1000000</v>
      </c>
      <c r="G88" s="10"/>
      <c r="H88" s="10"/>
      <c r="I88" s="10"/>
      <c r="J88" s="10"/>
      <c r="K88" s="10"/>
      <c r="L88" s="10"/>
      <c r="IK88" s="10"/>
      <c r="IL88" s="10"/>
      <c r="IM88" s="10"/>
      <c r="IN88" s="10"/>
      <c r="IO88" s="10"/>
      <c r="IP88" s="10"/>
      <c r="IQ88" s="10"/>
      <c r="IR88" s="10"/>
      <c r="IS88" s="10"/>
    </row>
    <row r="89" spans="1:253" s="11" customFormat="1" ht="27.75" customHeight="1">
      <c r="A89" s="28">
        <v>40000000</v>
      </c>
      <c r="B89" s="50" t="s">
        <v>1</v>
      </c>
      <c r="C89" s="23">
        <f t="shared" si="1"/>
        <v>127924960</v>
      </c>
      <c r="D89" s="23">
        <f>D90</f>
        <v>127924960</v>
      </c>
      <c r="E89" s="23"/>
      <c r="F89" s="23"/>
      <c r="G89" s="10"/>
      <c r="H89" s="10"/>
      <c r="I89" s="10"/>
      <c r="J89" s="10"/>
      <c r="K89" s="10"/>
      <c r="L89" s="10"/>
      <c r="IK89" s="10"/>
      <c r="IL89" s="10"/>
      <c r="IM89" s="10"/>
      <c r="IN89" s="10"/>
      <c r="IO89" s="10"/>
      <c r="IP89" s="10"/>
      <c r="IQ89" s="10"/>
      <c r="IR89" s="10"/>
      <c r="IS89" s="10"/>
    </row>
    <row r="90" spans="1:253" s="8" customFormat="1" ht="20.25" customHeight="1">
      <c r="A90" s="13">
        <v>41000000</v>
      </c>
      <c r="B90" s="52" t="s">
        <v>16</v>
      </c>
      <c r="C90" s="23">
        <f t="shared" si="1"/>
        <v>127924960</v>
      </c>
      <c r="D90" s="23">
        <f>D91+D93+D95+D97</f>
        <v>127924960</v>
      </c>
      <c r="E90" s="34"/>
      <c r="F90" s="34"/>
      <c r="G90" s="7"/>
      <c r="H90" s="7"/>
      <c r="I90" s="7"/>
      <c r="J90" s="7"/>
      <c r="K90" s="7"/>
      <c r="L90" s="7"/>
      <c r="IK90" s="7"/>
      <c r="IL90" s="7"/>
      <c r="IM90" s="7"/>
      <c r="IN90" s="7"/>
      <c r="IO90" s="7"/>
      <c r="IP90" s="7"/>
      <c r="IQ90" s="7"/>
      <c r="IR90" s="7"/>
      <c r="IS90" s="7"/>
    </row>
    <row r="91" spans="1:253" s="11" customFormat="1" ht="28.5" customHeight="1">
      <c r="A91" s="28">
        <v>41020000</v>
      </c>
      <c r="B91" s="50" t="s">
        <v>112</v>
      </c>
      <c r="C91" s="45">
        <v>22834300</v>
      </c>
      <c r="D91" s="45">
        <v>22834300</v>
      </c>
      <c r="E91" s="44"/>
      <c r="F91" s="44"/>
      <c r="G91" s="10"/>
      <c r="H91" s="10"/>
      <c r="I91" s="10"/>
      <c r="J91" s="10"/>
      <c r="K91" s="10"/>
      <c r="L91" s="10"/>
      <c r="IK91" s="10"/>
      <c r="IL91" s="10"/>
      <c r="IM91" s="10"/>
      <c r="IN91" s="10"/>
      <c r="IO91" s="10"/>
      <c r="IP91" s="10"/>
      <c r="IQ91" s="10"/>
      <c r="IR91" s="10"/>
      <c r="IS91" s="10"/>
    </row>
    <row r="92" spans="1:253" s="11" customFormat="1" ht="20.25" customHeight="1">
      <c r="A92" s="15">
        <v>41020100</v>
      </c>
      <c r="B92" s="57" t="s">
        <v>110</v>
      </c>
      <c r="C92" s="45">
        <f t="shared" si="1"/>
        <v>22834300</v>
      </c>
      <c r="D92" s="45">
        <v>22834300</v>
      </c>
      <c r="E92" s="23"/>
      <c r="F92" s="23"/>
      <c r="G92" s="10"/>
      <c r="H92" s="10"/>
      <c r="I92" s="10"/>
      <c r="J92" s="10"/>
      <c r="K92" s="10"/>
      <c r="L92" s="10"/>
      <c r="IK92" s="10"/>
      <c r="IL92" s="10"/>
      <c r="IM92" s="10"/>
      <c r="IN92" s="10"/>
      <c r="IO92" s="10"/>
      <c r="IP92" s="10"/>
      <c r="IQ92" s="10"/>
      <c r="IR92" s="10"/>
      <c r="IS92" s="10"/>
    </row>
    <row r="93" spans="1:253" s="11" customFormat="1" ht="32.25" customHeight="1">
      <c r="A93" s="28">
        <v>41030000</v>
      </c>
      <c r="B93" s="50" t="s">
        <v>85</v>
      </c>
      <c r="C93" s="45">
        <f t="shared" si="1"/>
        <v>102040000</v>
      </c>
      <c r="D93" s="45">
        <f>D94</f>
        <v>102040000</v>
      </c>
      <c r="E93" s="23">
        <f>E96</f>
        <v>0</v>
      </c>
      <c r="F93" s="23">
        <f>F96</f>
        <v>0</v>
      </c>
      <c r="G93" s="10"/>
      <c r="H93" s="10"/>
      <c r="I93" s="10"/>
      <c r="J93" s="10"/>
      <c r="K93" s="10"/>
      <c r="L93" s="10"/>
      <c r="IK93" s="10"/>
      <c r="IL93" s="10"/>
      <c r="IM93" s="10"/>
      <c r="IN93" s="10"/>
      <c r="IO93" s="10"/>
      <c r="IP93" s="10"/>
      <c r="IQ93" s="10"/>
      <c r="IR93" s="10"/>
      <c r="IS93" s="10"/>
    </row>
    <row r="94" spans="1:253" s="11" customFormat="1" ht="32.25" customHeight="1">
      <c r="A94" s="26">
        <v>41033900</v>
      </c>
      <c r="B94" s="53" t="s">
        <v>49</v>
      </c>
      <c r="C94" s="30">
        <f>D94+E94</f>
        <v>102040000</v>
      </c>
      <c r="D94" s="46">
        <v>102040000</v>
      </c>
      <c r="E94" s="23"/>
      <c r="F94" s="23"/>
      <c r="G94" s="10"/>
      <c r="H94" s="10"/>
      <c r="I94" s="10"/>
      <c r="J94" s="10"/>
      <c r="K94" s="10"/>
      <c r="L94" s="10"/>
      <c r="IK94" s="10"/>
      <c r="IL94" s="10"/>
      <c r="IM94" s="10"/>
      <c r="IN94" s="10"/>
      <c r="IO94" s="10"/>
      <c r="IP94" s="10"/>
      <c r="IQ94" s="10"/>
      <c r="IR94" s="10"/>
      <c r="IS94" s="10"/>
    </row>
    <row r="95" spans="1:253" s="11" customFormat="1" ht="32.25" customHeight="1">
      <c r="A95" s="47">
        <v>41040000</v>
      </c>
      <c r="B95" s="60" t="s">
        <v>88</v>
      </c>
      <c r="C95" s="45">
        <v>1109100</v>
      </c>
      <c r="D95" s="48">
        <v>1109100</v>
      </c>
      <c r="E95" s="43"/>
      <c r="F95" s="43"/>
      <c r="G95" s="10"/>
      <c r="H95" s="10"/>
      <c r="I95" s="10"/>
      <c r="J95" s="10"/>
      <c r="K95" s="10"/>
      <c r="L95" s="10"/>
      <c r="IK95" s="10"/>
      <c r="IL95" s="10"/>
      <c r="IM95" s="10"/>
      <c r="IN95" s="10"/>
      <c r="IO95" s="10"/>
      <c r="IP95" s="10"/>
      <c r="IQ95" s="10"/>
      <c r="IR95" s="10"/>
      <c r="IS95" s="10"/>
    </row>
    <row r="96" spans="1:253" s="11" customFormat="1" ht="138" customHeight="1">
      <c r="A96" s="26">
        <v>41040500</v>
      </c>
      <c r="B96" s="53" t="s">
        <v>89</v>
      </c>
      <c r="C96" s="30">
        <v>1109100</v>
      </c>
      <c r="D96" s="46">
        <v>1109100</v>
      </c>
      <c r="E96" s="31"/>
      <c r="F96" s="31"/>
      <c r="G96" s="10"/>
      <c r="H96" s="10"/>
      <c r="I96" s="10"/>
      <c r="J96" s="10"/>
      <c r="K96" s="10"/>
      <c r="L96" s="10"/>
      <c r="IK96" s="10"/>
      <c r="IL96" s="10"/>
      <c r="IM96" s="10"/>
      <c r="IN96" s="10"/>
      <c r="IO96" s="10"/>
      <c r="IP96" s="10"/>
      <c r="IQ96" s="10"/>
      <c r="IR96" s="10"/>
      <c r="IS96" s="10"/>
    </row>
    <row r="97" spans="1:253" s="11" customFormat="1" ht="32.25" customHeight="1">
      <c r="A97" s="27">
        <v>41050000</v>
      </c>
      <c r="B97" s="60" t="s">
        <v>111</v>
      </c>
      <c r="C97" s="23">
        <f t="shared" si="1"/>
        <v>1941560</v>
      </c>
      <c r="D97" s="31">
        <f>SUM(D98:D101)</f>
        <v>1941560</v>
      </c>
      <c r="E97" s="29"/>
      <c r="F97" s="29"/>
      <c r="G97" s="10"/>
      <c r="H97" s="10"/>
      <c r="I97" s="10"/>
      <c r="J97" s="10"/>
      <c r="K97" s="10"/>
      <c r="L97" s="10"/>
      <c r="IK97" s="10"/>
      <c r="IL97" s="10"/>
      <c r="IM97" s="10"/>
      <c r="IN97" s="10"/>
      <c r="IO97" s="10"/>
      <c r="IP97" s="10"/>
      <c r="IQ97" s="10"/>
      <c r="IR97" s="10"/>
      <c r="IS97" s="10"/>
    </row>
    <row r="98" spans="1:253" s="11" customFormat="1" ht="66.75" customHeight="1">
      <c r="A98" s="26">
        <v>41051000</v>
      </c>
      <c r="B98" s="55" t="s">
        <v>68</v>
      </c>
      <c r="C98" s="30">
        <f t="shared" si="1"/>
        <v>1419660</v>
      </c>
      <c r="D98" s="29">
        <v>1419660</v>
      </c>
      <c r="E98" s="29"/>
      <c r="F98" s="29"/>
      <c r="G98" s="10"/>
      <c r="H98" s="10"/>
      <c r="I98" s="10"/>
      <c r="J98" s="10"/>
      <c r="K98" s="10"/>
      <c r="L98" s="10"/>
      <c r="IK98" s="10"/>
      <c r="IL98" s="10"/>
      <c r="IM98" s="10"/>
      <c r="IN98" s="10"/>
      <c r="IO98" s="10"/>
      <c r="IP98" s="10"/>
      <c r="IQ98" s="10"/>
      <c r="IR98" s="10"/>
      <c r="IS98" s="10"/>
    </row>
    <row r="99" spans="1:253" s="11" customFormat="1" ht="80.25" customHeight="1">
      <c r="A99" s="26">
        <v>41051200</v>
      </c>
      <c r="B99" s="55" t="s">
        <v>71</v>
      </c>
      <c r="C99" s="30">
        <f t="shared" si="1"/>
        <v>480200</v>
      </c>
      <c r="D99" s="29">
        <v>480200</v>
      </c>
      <c r="E99" s="29"/>
      <c r="F99" s="29"/>
      <c r="G99" s="10"/>
      <c r="H99" s="10"/>
      <c r="I99" s="10"/>
      <c r="J99" s="10"/>
      <c r="K99" s="10"/>
      <c r="L99" s="10"/>
      <c r="IK99" s="10"/>
      <c r="IL99" s="10"/>
      <c r="IM99" s="10"/>
      <c r="IN99" s="10"/>
      <c r="IO99" s="10"/>
      <c r="IP99" s="10"/>
      <c r="IQ99" s="10"/>
      <c r="IR99" s="10"/>
      <c r="IS99" s="10"/>
    </row>
    <row r="100" spans="1:253" s="11" customFormat="1" ht="24" customHeight="1">
      <c r="A100" s="26">
        <v>41053900</v>
      </c>
      <c r="B100" s="53" t="s">
        <v>61</v>
      </c>
      <c r="C100" s="30">
        <f t="shared" si="1"/>
        <v>41700</v>
      </c>
      <c r="D100" s="29">
        <v>41700</v>
      </c>
      <c r="E100" s="29"/>
      <c r="F100" s="29"/>
      <c r="G100" s="10"/>
      <c r="H100" s="10"/>
      <c r="I100" s="10"/>
      <c r="J100" s="10"/>
      <c r="K100" s="10"/>
      <c r="L100" s="10"/>
      <c r="IK100" s="10"/>
      <c r="IL100" s="10"/>
      <c r="IM100" s="10"/>
      <c r="IN100" s="10"/>
      <c r="IO100" s="10"/>
      <c r="IP100" s="10"/>
      <c r="IQ100" s="10"/>
      <c r="IR100" s="10"/>
      <c r="IS100" s="10"/>
    </row>
    <row r="101" spans="1:253" s="6" customFormat="1" ht="16.5" customHeight="1">
      <c r="A101" s="27">
        <v>50000000</v>
      </c>
      <c r="B101" s="54" t="s">
        <v>54</v>
      </c>
      <c r="C101" s="23">
        <f t="shared" si="1"/>
        <v>120000</v>
      </c>
      <c r="D101" s="39"/>
      <c r="E101" s="40">
        <f>E102</f>
        <v>120000</v>
      </c>
      <c r="F101" s="41"/>
      <c r="G101" s="2"/>
      <c r="H101" s="2"/>
      <c r="I101" s="2"/>
      <c r="J101" s="2"/>
      <c r="K101" s="2"/>
      <c r="L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6" customFormat="1" ht="20.25" customHeight="1">
      <c r="A102" s="26">
        <v>50100000</v>
      </c>
      <c r="B102" s="53" t="s">
        <v>50</v>
      </c>
      <c r="C102" s="30">
        <f t="shared" si="1"/>
        <v>120000</v>
      </c>
      <c r="D102" s="35"/>
      <c r="E102" s="42">
        <f>E103</f>
        <v>120000</v>
      </c>
      <c r="F102" s="39"/>
      <c r="G102" s="2"/>
      <c r="H102" s="2"/>
      <c r="I102" s="2"/>
      <c r="J102" s="2"/>
      <c r="K102" s="2"/>
      <c r="L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6" customFormat="1" ht="60.75" customHeight="1">
      <c r="A103" s="26">
        <v>50110000</v>
      </c>
      <c r="B103" s="53" t="s">
        <v>51</v>
      </c>
      <c r="C103" s="30">
        <f t="shared" si="1"/>
        <v>120000</v>
      </c>
      <c r="D103" s="36"/>
      <c r="E103" s="35">
        <v>120000</v>
      </c>
      <c r="F103" s="35"/>
      <c r="G103" s="2"/>
      <c r="H103" s="2"/>
      <c r="I103" s="2"/>
      <c r="J103" s="2"/>
      <c r="K103" s="2"/>
      <c r="L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6" customFormat="1" ht="27" customHeight="1">
      <c r="A104" s="9"/>
      <c r="B104" s="61" t="s">
        <v>92</v>
      </c>
      <c r="C104" s="23">
        <f t="shared" si="1"/>
        <v>376807242</v>
      </c>
      <c r="D104" s="25">
        <f>D6+D52+D81+D89+D101</f>
        <v>368918560</v>
      </c>
      <c r="E104" s="25">
        <f>E101+E89+E88</f>
        <v>7888682</v>
      </c>
      <c r="F104" s="25">
        <f>F101+F89+F88</f>
        <v>1000000</v>
      </c>
      <c r="G104" s="2"/>
      <c r="H104" s="2"/>
      <c r="I104" s="2"/>
      <c r="J104" s="2"/>
      <c r="K104" s="2"/>
      <c r="L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6" customFormat="1" ht="27.75" customHeight="1">
      <c r="A105" s="1"/>
      <c r="B105" s="1"/>
      <c r="C105" s="17"/>
      <c r="D105" s="17"/>
      <c r="E105" s="17"/>
      <c r="F105" s="17"/>
      <c r="G105" s="2"/>
      <c r="H105" s="2"/>
      <c r="I105" s="2"/>
      <c r="J105" s="2"/>
      <c r="K105" s="2"/>
      <c r="L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3:6" ht="14.25" customHeight="1">
      <c r="C106" s="16"/>
      <c r="D106" s="16"/>
      <c r="E106" s="16"/>
      <c r="F106" s="16"/>
    </row>
    <row r="107" spans="1:2" ht="18" customHeight="1" hidden="1">
      <c r="A107" s="73"/>
      <c r="B107" s="73"/>
    </row>
    <row r="108" spans="1:6" ht="18" customHeight="1" hidden="1">
      <c r="A108" s="73"/>
      <c r="B108" s="73"/>
      <c r="C108" s="22"/>
      <c r="D108" s="64"/>
      <c r="E108" s="65"/>
      <c r="F108" s="65"/>
    </row>
    <row r="109" spans="1:3" ht="18.75">
      <c r="A109" s="20"/>
      <c r="B109" s="21"/>
      <c r="C109" s="22"/>
    </row>
    <row r="110" spans="1:6" ht="18.75">
      <c r="A110" s="62" t="s">
        <v>86</v>
      </c>
      <c r="B110" s="63"/>
      <c r="C110" s="21"/>
      <c r="D110" s="64" t="s">
        <v>87</v>
      </c>
      <c r="E110" s="65"/>
      <c r="F110" s="65"/>
    </row>
    <row r="111" spans="1:3" ht="18.75">
      <c r="A111" s="20"/>
      <c r="B111" s="21"/>
      <c r="C111" s="21"/>
    </row>
    <row r="112" spans="3:6" ht="18.75">
      <c r="C112" s="21"/>
      <c r="D112" s="21"/>
      <c r="E112" s="20"/>
      <c r="F112" s="20"/>
    </row>
    <row r="113" ht="18.75">
      <c r="B113" s="14"/>
    </row>
    <row r="114" spans="3:4" ht="18.75">
      <c r="C114" s="14"/>
      <c r="D114" s="14"/>
    </row>
  </sheetData>
  <sheetProtection/>
  <mergeCells count="11">
    <mergeCell ref="A107:B108"/>
    <mergeCell ref="A110:B110"/>
    <mergeCell ref="D108:F108"/>
    <mergeCell ref="D110:F110"/>
    <mergeCell ref="A4:A5"/>
    <mergeCell ref="B4:B5"/>
    <mergeCell ref="C1:F1"/>
    <mergeCell ref="E4:F4"/>
    <mergeCell ref="C4:C5"/>
    <mergeCell ref="D4:D5"/>
    <mergeCell ref="A2:F2"/>
  </mergeCells>
  <printOptions horizontalCentered="1"/>
  <pageMargins left="0.7874015748031497" right="0.5905511811023623" top="0.5905511811023623" bottom="0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2021-12-30T07:48:43Z</cp:lastPrinted>
  <dcterms:created xsi:type="dcterms:W3CDTF">2014-01-17T10:52:16Z</dcterms:created>
  <dcterms:modified xsi:type="dcterms:W3CDTF">2021-12-30T07:58:25Z</dcterms:modified>
  <cp:category/>
  <cp:version/>
  <cp:contentType/>
  <cp:contentStatus/>
</cp:coreProperties>
</file>